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5255" windowHeight="615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B20" i="1"/>
  <c r="C20"/>
  <c r="C19"/>
  <c r="B19"/>
  <c r="C18"/>
  <c r="C17"/>
  <c r="C16"/>
  <c r="C15"/>
  <c r="B14"/>
  <c r="C13"/>
  <c r="C11"/>
  <c r="C9"/>
  <c r="B15"/>
  <c r="B9"/>
  <c r="C14"/>
  <c r="D14" s="1"/>
  <c r="B16"/>
  <c r="B17"/>
  <c r="B18"/>
  <c r="D19" l="1"/>
  <c r="D20"/>
  <c r="B11"/>
  <c r="D16" l="1"/>
  <c r="D17"/>
  <c r="D13"/>
  <c r="D12"/>
  <c r="D11"/>
  <c r="D18" l="1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<sst xmlns="http://schemas.openxmlformats.org/spreadsheetml/2006/main" count="20" uniqueCount="20">
  <si>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</si>
  <si>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</si>
  <si>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</si>
  <si>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</si>
  <si>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</si>
  <si>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</si>
  <si>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</si>
  <si>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</si>
  <si>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</si>
  <si>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</si>
  <si>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</si>
  <si>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</si>
  <si>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</si>
  <si>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</si>
  <si>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</si>
  <si>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</si>
  <si>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</si>
  <si>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</si>
  <si>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</si>
  <si>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МО "Всеволожский муниципальный район" Ленинградской области  на 01.07.2024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</si>
</sst>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0" fontId="23" fillId="0" borderId="40" xfId="56" applyNumberFormat="1" applyFont="1" applyBorder="1" applyProtection="1">
      <alignment horizontal="left" wrapText="1"/>
    </xf>
    <xf numFmtId="0" fontId="23" fillId="0" borderId="40" xfId="93" applyNumberFormat="1" applyFont="1" applyBorder="1" applyAlignment="1" applyProtection="1">
      <alignment wrapTex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4" fontId="21" fillId="0" borderId="40" xfId="59" applyNumberFormat="1" applyFont="1" applyBorder="1" applyProtection="1">
      <alignment horizontal="right" shrinkToFit="1"/>
    </xf>
    <xf numFmtId="165" fontId="21" fillId="0" borderId="40" xfId="96" applyNumberFormat="1" applyFont="1" applyBorder="1" applyProtection="1">
      <alignment horizontal="right" vertical="center" shrinkToFit="1"/>
    </xf>
    <xf numFmtId="4" fontId="21" fillId="0" borderId="40" xfId="45" applyNumberFormat="1" applyFont="1" applyBorder="1" applyProtection="1">
      <alignment horizontal="right" shrinkToFit="1"/>
    </xf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E25" sqref="E25"/>
    </sheetView>
  </sheetViews>
  <sheetFormatPr defaultRowHeight="15"/>
  <cols>
    <col min="1" max="1" width="54.28515625" customWidth="1"/>
    <col min="2" max="2" width="15.85546875" customWidth="1"/>
    <col min="3" max="3" width="14.28515625" customWidth="1"/>
    <col min="4" max="4" width="19.42578125" customWidth="1"/>
    <col min="5" max="5" width="13.42578125" style="14" bestFit="1" customWidth="1"/>
    <col min="8" max="8" width="18.140625" style="14" customWidth="1"/>
  </cols>
  <sheetData>
    <row r="1" spans="1:4">
      <c r="A1" s="18" t="s">
        <v>19</v>
      </c>
      <c r="B1" s="18"/>
      <c r="C1" s="18"/>
      <c r="D1" s="18"/>
    </row>
    <row r="2" spans="1:4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3" t="s">
        <v>4</v>
      </c>
      <c r="C8" s="13" t="s">
        <v>5</v>
      </c>
      <c r="D8" s="13" t="s">
        <v>6</v>
      </c>
    </row>
    <row r="9" spans="1:4" ht="15.75">
      <c r="A9" s="10" t="s">
        <v>7</v>
      </c>
      <c r="B9" s="3">
        <f>1207403834/1000</f>
        <v>1207403.834</v>
      </c>
      <c r="C9" s="3">
        <f>714143208.61/1000</f>
        <v>714143.20860999997</v>
      </c>
      <c r="D9" s="4">
        <f>B9-C9</f>
        <v>493260.62539000006</v>
      </c>
    </row>
    <row r="10" spans="1:4" ht="15.75">
      <c r="A10" s="11" t="s">
        <v>8</v>
      </c>
      <c r="B10" s="5"/>
      <c r="C10" s="6"/>
      <c r="D10" s="7"/>
    </row>
    <row r="11" spans="1:4" ht="15.75">
      <c r="A11" s="12" t="s">
        <v>9</v>
      </c>
      <c r="B11" s="17">
        <f>300000/1000</f>
        <v>300</v>
      </c>
      <c r="C11" s="17">
        <f>23213.9/1000</f>
        <v>23.213900000000002</v>
      </c>
      <c r="D11" s="4">
        <f t="shared" ref="D11:D18" si="0">B11-C11</f>
        <v>276.78609999999998</v>
      </c>
    </row>
    <row r="12" spans="1:4" ht="30">
      <c r="A12" s="12" t="s">
        <v>10</v>
      </c>
      <c r="B12" s="17">
        <v>0</v>
      </c>
      <c r="C12" s="17">
        <v>0</v>
      </c>
      <c r="D12" s="4">
        <f t="shared" si="0"/>
        <v>0</v>
      </c>
    </row>
    <row r="13" spans="1:4" ht="15.75">
      <c r="A13" s="12" t="s">
        <v>11</v>
      </c>
      <c r="B13" s="17">
        <v>0</v>
      </c>
      <c r="C13" s="17">
        <f>10787.37/1000</f>
        <v>10.787370000000001</v>
      </c>
      <c r="D13" s="4">
        <f t="shared" si="0"/>
        <v>-10.787370000000001</v>
      </c>
    </row>
    <row r="14" spans="1:4">
      <c r="A14" s="12" t="s">
        <v>12</v>
      </c>
      <c r="B14" s="3">
        <f>1207103834/1000</f>
        <v>1207103.834</v>
      </c>
      <c r="C14" s="3">
        <f>714089207.34/1000</f>
        <v>714089.20734000008</v>
      </c>
      <c r="D14" s="4">
        <f>B14-C14</f>
        <v>493014.62665999995</v>
      </c>
    </row>
    <row r="15" spans="1:4" ht="30">
      <c r="A15" s="12" t="s">
        <v>13</v>
      </c>
      <c r="B15" s="17">
        <f>403288400/1000</f>
        <v>403288.4</v>
      </c>
      <c r="C15" s="17">
        <f>241973040/1000</f>
        <v>241973.04</v>
      </c>
      <c r="D15" s="4">
        <f t="shared" si="0"/>
        <v>161315.36000000002</v>
      </c>
    </row>
    <row r="16" spans="1:4" ht="30">
      <c r="A16" s="12" t="s">
        <v>18</v>
      </c>
      <c r="B16" s="17">
        <f>25400000/1000</f>
        <v>25400</v>
      </c>
      <c r="C16" s="17">
        <f>6871476.25/1000</f>
        <v>6871.4762499999997</v>
      </c>
      <c r="D16" s="4">
        <f t="shared" si="0"/>
        <v>18528.52375</v>
      </c>
    </row>
    <row r="17" spans="1:4" ht="30">
      <c r="A17" s="12" t="s">
        <v>14</v>
      </c>
      <c r="B17" s="17">
        <f>762591900/1000</f>
        <v>762591.9</v>
      </c>
      <c r="C17" s="17">
        <f>457555140/1000</f>
        <v>457555.14</v>
      </c>
      <c r="D17" s="4">
        <f t="shared" si="0"/>
        <v>305036.76</v>
      </c>
    </row>
    <row r="18" spans="1:4" ht="15.75">
      <c r="A18" s="12" t="s">
        <v>15</v>
      </c>
      <c r="B18" s="17">
        <f>15823534/1000</f>
        <v>15823.534</v>
      </c>
      <c r="C18" s="17">
        <f>7689551.09/1000</f>
        <v>7689.5510899999999</v>
      </c>
      <c r="D18" s="4">
        <f t="shared" si="0"/>
        <v>8133.9829099999997</v>
      </c>
    </row>
    <row r="19" spans="1:4" ht="15.75">
      <c r="A19" s="8" t="s">
        <v>16</v>
      </c>
      <c r="B19" s="15">
        <f>2357735641.7/1000</f>
        <v>2357735.6417</v>
      </c>
      <c r="C19" s="15">
        <f>770090072.72/1000</f>
        <v>770090.07272000005</v>
      </c>
      <c r="D19" s="4">
        <f>B19-C19</f>
        <v>1587645.56898</v>
      </c>
    </row>
    <row r="20" spans="1:4" ht="31.5">
      <c r="A20" s="9" t="s">
        <v>17</v>
      </c>
      <c r="B20" s="16">
        <f>0/1000</f>
        <v>0</v>
      </c>
      <c r="C20" s="16">
        <f>55946864.11/1000</f>
        <v>55946.864110000002</v>
      </c>
      <c r="D20" s="4">
        <f>B20-C20</f>
        <v>-55946.864110000002</v>
      </c>
    </row>
  </sheetData>
  <mergeCells count="5">
    <mergeCell ref="A1:D2"/>
    <mergeCell ref="D3:D7"/>
    <mergeCell ref="C4:C7"/>
    <mergeCell ref="A3:A7"/>
    <mergeCell ref="B3:B7"/>
  </mergeCells>
  <pageMargins left="0.51181102362204722" right="0" top="0.94488188976377963" bottom="0" header="0.11811023622047245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Марфа Дмитриевна</cp:lastModifiedBy>
  <cp:lastPrinted>2022-03-29T14:24:59Z</cp:lastPrinted>
  <dcterms:created xsi:type="dcterms:W3CDTF">2020-02-20T12:16:32Z</dcterms:created>
  <dcterms:modified xsi:type="dcterms:W3CDTF">2024-11-26T14:21:08Z</dcterms:modified>
</cp:coreProperties>
</file>